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Users\istelmak\Leigri Puit OÜ Dropbox\Inga Stelmak\1. TTKK\3. JUHTIMISARVESTUS\Materjalid\9. Kapitali hind\"/>
    </mc:Choice>
  </mc:AlternateContent>
  <xr:revisionPtr revIDLastSave="0" documentId="13_ncr:1_{00D39E8A-D1A2-4427-8658-844ABD1A325A}" xr6:coauthVersionLast="36" xr6:coauthVersionMax="36" xr10:uidLastSave="{00000000-0000-0000-0000-000000000000}"/>
  <bookViews>
    <workbookView xWindow="0" yWindow="0" windowWidth="19200" windowHeight="8750" xr2:uid="{00000000-000D-0000-FFFF-FFFF00000000}"/>
  </bookViews>
  <sheets>
    <sheet name="Ülesanne lahendusega" sheetId="6" r:id="rId1"/>
    <sheet name="Sheet2" sheetId="8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6" l="1"/>
  <c r="C2" i="6"/>
  <c r="B6" i="6" l="1"/>
  <c r="C15" i="6" s="1"/>
  <c r="F6" i="6" l="1"/>
  <c r="F21" i="6"/>
  <c r="G21" i="6" s="1"/>
  <c r="F19" i="6"/>
  <c r="F17" i="6"/>
  <c r="G17" i="6" s="1"/>
  <c r="G15" i="6"/>
  <c r="G19" i="6"/>
  <c r="G5" i="6"/>
  <c r="G4" i="6"/>
  <c r="G3" i="6"/>
  <c r="C5" i="6"/>
  <c r="C4" i="6"/>
  <c r="C3" i="6"/>
  <c r="D15" i="6"/>
  <c r="C17" i="6"/>
  <c r="D17" i="6" s="1"/>
  <c r="C19" i="6"/>
  <c r="D19" i="6"/>
  <c r="C21" i="6"/>
  <c r="D21" i="6" s="1"/>
  <c r="G23" i="6" l="1"/>
  <c r="D23" i="6"/>
</calcChain>
</file>

<file path=xl/sharedStrings.xml><?xml version="1.0" encoding="utf-8"?>
<sst xmlns="http://schemas.openxmlformats.org/spreadsheetml/2006/main" count="42" uniqueCount="28">
  <si>
    <t>Omakapital</t>
  </si>
  <si>
    <t>Passiva</t>
  </si>
  <si>
    <t>Käibekapitalilaen</t>
  </si>
  <si>
    <t>Pikaajaline laen</t>
  </si>
  <si>
    <t>Käibekapitali laenu intressimäär</t>
  </si>
  <si>
    <t>Pikaajalise laenu intressimäär</t>
  </si>
  <si>
    <t>Omakapitali hind</t>
  </si>
  <si>
    <t>On teada:</t>
  </si>
  <si>
    <t>Arvutada kapitali hind</t>
  </si>
  <si>
    <t>1.  Spontaansed kohustused</t>
  </si>
  <si>
    <t>2.  Käibekapitali laenu maksumus</t>
  </si>
  <si>
    <t>3. Pikaajalise laenu hind</t>
  </si>
  <si>
    <t>4. Omakapitali hind</t>
  </si>
  <si>
    <t>kapitali 
osakaal</t>
  </si>
  <si>
    <t>WACC</t>
  </si>
  <si>
    <t>Passiva kokku</t>
  </si>
  <si>
    <t>Lahendus</t>
  </si>
  <si>
    <t>Käibekapitali laen/ passiva kokku</t>
  </si>
  <si>
    <t>Pikaajaline laen/ passiva kokku</t>
  </si>
  <si>
    <t>Omakapital/ passiva kokku</t>
  </si>
  <si>
    <t>kommentaar / kapitali osakaalu leidmine</t>
  </si>
  <si>
    <t>Kaalutud kapitali hind</t>
  </si>
  <si>
    <t>Kaitali hinna maksumus</t>
  </si>
  <si>
    <t>nii valemi kui ka siin excelis tuleb kasutada o% määraga spontaanseid kohustusi</t>
  </si>
  <si>
    <t>Spontaansetele kohustustele intressimääraks 0%</t>
  </si>
  <si>
    <t>Lahendus Spontaansetele kohustustusi ei arvesta kapitali hulka</t>
  </si>
  <si>
    <t>Võlad tarnijatele / passiva kokku</t>
  </si>
  <si>
    <t>Spontaansed kohustused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</si>
</sst>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9" fontId="0" fillId="0" borderId="0" xfId="1" applyFont="1"/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horizontal="righ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5" xfId="0" applyBorder="1"/>
    <xf numFmtId="9" fontId="0" fillId="0" borderId="0" xfId="0" applyNumberFormat="1" applyBorder="1"/>
    <xf numFmtId="9" fontId="0" fillId="0" borderId="0" xfId="1" applyFont="1" applyBorder="1"/>
    <xf numFmtId="164" fontId="0" fillId="0" borderId="5" xfId="1" applyNumberFormat="1" applyFont="1" applyBorder="1"/>
    <xf numFmtId="0" fontId="0" fillId="0" borderId="6" xfId="0" applyBorder="1"/>
    <xf numFmtId="0" fontId="0" fillId="0" borderId="7" xfId="0" applyBorder="1"/>
    <xf numFmtId="0" fontId="2" fillId="0" borderId="1" xfId="0" applyFont="1" applyBorder="1" applyAlignment="1">
      <alignment horizontal="left" vertical="center"/>
    </xf>
    <xf numFmtId="9" fontId="0" fillId="0" borderId="4" xfId="0" applyNumberFormat="1" applyBorder="1"/>
    <xf numFmtId="164" fontId="4" fillId="0" borderId="8" xfId="1" applyNumberFormat="1" applyFont="1" applyBorder="1"/>
    <xf numFmtId="164" fontId="3" fillId="0" borderId="8" xfId="1" applyNumberFormat="1" applyFont="1" applyBorder="1"/>
    <xf numFmtId="0" fontId="3" fillId="0" borderId="7" xfId="0" applyFont="1" applyBorder="1"/>
    <xf numFmtId="0" fontId="3" fillId="0" borderId="6" xfId="0" applyFont="1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5" xfId="0" applyBorder="1" applyAlignment="1">
      <alignment vertical="top"/>
    </xf>
    <xf numFmtId="9" fontId="0" fillId="0" borderId="0" xfId="0" applyNumberFormat="1"/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zoomScale="98" zoomScaleNormal="98" workbookViewId="0">
      <selection activeCell="G1" sqref="G1"/>
    </sheetView>
  </sheetViews>
  <sheetFormatPr defaultRowHeight="14.5" x14ac:dyDescent="0.35"/>
  <cols>
    <col min="1" max="1" width="30.08984375" bestFit="1" customWidth="1"/>
    <col min="2" max="2" width="15.6328125" customWidth="1"/>
    <col min="4" max="4" width="18.90625" bestFit="1" customWidth="1"/>
    <col min="5" max="5" width="25.1796875" customWidth="1"/>
    <col min="6" max="7" width="18.90625" customWidth="1"/>
    <col min="8" max="8" width="58.36328125" bestFit="1" customWidth="1"/>
    <col min="9" max="9" width="18.90625" bestFit="1" customWidth="1"/>
  </cols>
  <sheetData>
    <row r="1" spans="1:8" ht="15.5" x14ac:dyDescent="0.35">
      <c r="A1" s="1" t="s">
        <v>1</v>
      </c>
      <c r="E1" s="1" t="s">
        <v>1</v>
      </c>
    </row>
    <row r="2" spans="1:8" ht="15.5" x14ac:dyDescent="0.35">
      <c r="A2" s="7" t="s">
        <v>27</v>
      </c>
      <c r="B2" s="8">
        <v>232700</v>
      </c>
      <c r="C2">
        <f>B2/B6</f>
        <v>0.21393766663602096</v>
      </c>
      <c r="E2" s="7" t="s">
        <v>27</v>
      </c>
      <c r="F2" s="8">
        <v>232700</v>
      </c>
    </row>
    <row r="3" spans="1:8" ht="15.5" x14ac:dyDescent="0.35">
      <c r="A3" s="1" t="s">
        <v>2</v>
      </c>
      <c r="B3" s="2">
        <v>180000</v>
      </c>
      <c r="C3" s="6">
        <f>B3/B6</f>
        <v>0.1654868070239956</v>
      </c>
      <c r="E3" s="1" t="s">
        <v>2</v>
      </c>
      <c r="F3" s="2">
        <v>180000</v>
      </c>
      <c r="G3" s="31">
        <f>F3/F6</f>
        <v>0.21052631578947367</v>
      </c>
    </row>
    <row r="4" spans="1:8" ht="15.5" x14ac:dyDescent="0.35">
      <c r="A4" s="1" t="s">
        <v>3</v>
      </c>
      <c r="B4" s="2">
        <v>275000</v>
      </c>
      <c r="C4" s="6">
        <f>B4/B6</f>
        <v>0.25282706628665991</v>
      </c>
      <c r="E4" s="1" t="s">
        <v>3</v>
      </c>
      <c r="F4" s="2">
        <v>275000</v>
      </c>
      <c r="G4" s="31">
        <f>F4/F6</f>
        <v>0.32163742690058478</v>
      </c>
    </row>
    <row r="5" spans="1:8" ht="15.5" x14ac:dyDescent="0.35">
      <c r="A5" s="1" t="s">
        <v>0</v>
      </c>
      <c r="B5" s="2">
        <v>400000</v>
      </c>
      <c r="C5" s="6">
        <f>B5/B6</f>
        <v>0.36774846005332351</v>
      </c>
      <c r="E5" s="1" t="s">
        <v>0</v>
      </c>
      <c r="F5" s="2">
        <v>400000</v>
      </c>
      <c r="G5" s="31">
        <f>F5/F6</f>
        <v>0.46783625730994149</v>
      </c>
    </row>
    <row r="6" spans="1:8" ht="15.5" x14ac:dyDescent="0.35">
      <c r="A6" s="1" t="s">
        <v>15</v>
      </c>
      <c r="B6" s="2">
        <f>SUM(B2:B5)</f>
        <v>1087700</v>
      </c>
      <c r="C6" s="30">
        <f>SUM(C2:C5)</f>
        <v>0.99999999999999989</v>
      </c>
      <c r="E6" s="1" t="s">
        <v>15</v>
      </c>
      <c r="F6" s="2">
        <f>F3+F4+F5</f>
        <v>855000</v>
      </c>
    </row>
    <row r="7" spans="1:8" ht="15.5" x14ac:dyDescent="0.35">
      <c r="A7" s="3" t="s">
        <v>7</v>
      </c>
      <c r="E7" s="3" t="s">
        <v>7</v>
      </c>
    </row>
    <row r="8" spans="1:8" ht="15.5" x14ac:dyDescent="0.35">
      <c r="A8" s="3" t="s">
        <v>4</v>
      </c>
      <c r="B8" s="4">
        <v>0.08</v>
      </c>
      <c r="E8" s="3" t="s">
        <v>4</v>
      </c>
      <c r="F8" s="4">
        <v>0.08</v>
      </c>
    </row>
    <row r="9" spans="1:8" ht="15.5" x14ac:dyDescent="0.35">
      <c r="A9" s="3" t="s">
        <v>5</v>
      </c>
      <c r="B9" s="4">
        <v>0.09</v>
      </c>
      <c r="E9" s="3" t="s">
        <v>5</v>
      </c>
      <c r="F9" s="4">
        <v>0.09</v>
      </c>
    </row>
    <row r="10" spans="1:8" ht="15.5" x14ac:dyDescent="0.35">
      <c r="A10" s="3" t="s">
        <v>6</v>
      </c>
      <c r="B10" s="4">
        <v>0.4</v>
      </c>
      <c r="E10" s="3" t="s">
        <v>6</v>
      </c>
      <c r="F10" s="4">
        <v>0.4</v>
      </c>
    </row>
    <row r="12" spans="1:8" ht="16" thickBot="1" x14ac:dyDescent="0.4">
      <c r="A12" s="5" t="s">
        <v>8</v>
      </c>
    </row>
    <row r="13" spans="1:8" ht="15.5" x14ac:dyDescent="0.35">
      <c r="A13" s="20" t="s">
        <v>16</v>
      </c>
      <c r="B13" s="9" t="s">
        <v>24</v>
      </c>
      <c r="C13" s="9"/>
      <c r="D13" s="10"/>
      <c r="E13" s="20" t="s">
        <v>25</v>
      </c>
      <c r="F13" s="9"/>
      <c r="G13" s="10"/>
      <c r="H13" s="26"/>
    </row>
    <row r="14" spans="1:8" ht="29" x14ac:dyDescent="0.35">
      <c r="A14" s="11"/>
      <c r="B14" s="12" t="s">
        <v>22</v>
      </c>
      <c r="C14" s="13" t="s">
        <v>13</v>
      </c>
      <c r="D14" s="29" t="s">
        <v>21</v>
      </c>
      <c r="E14" s="11" t="s">
        <v>22</v>
      </c>
      <c r="F14" s="13" t="s">
        <v>13</v>
      </c>
      <c r="G14" s="29" t="s">
        <v>21</v>
      </c>
      <c r="H14" s="27" t="s">
        <v>20</v>
      </c>
    </row>
    <row r="15" spans="1:8" x14ac:dyDescent="0.35">
      <c r="A15" s="11" t="s">
        <v>9</v>
      </c>
      <c r="B15" s="15">
        <v>0</v>
      </c>
      <c r="C15" s="16">
        <f>B2/B6</f>
        <v>0.21393766663602096</v>
      </c>
      <c r="D15" s="17">
        <f>B15*C15</f>
        <v>0</v>
      </c>
      <c r="E15" s="21">
        <v>0</v>
      </c>
      <c r="F15" s="16"/>
      <c r="G15" s="17">
        <f>E15*F15</f>
        <v>0</v>
      </c>
      <c r="H15" s="27" t="s">
        <v>26</v>
      </c>
    </row>
    <row r="16" spans="1:8" x14ac:dyDescent="0.35">
      <c r="A16" s="11"/>
      <c r="B16" s="12"/>
      <c r="C16" s="12"/>
      <c r="D16" s="17"/>
      <c r="E16" s="11"/>
      <c r="F16" s="12"/>
      <c r="G16" s="17"/>
      <c r="H16" s="27"/>
    </row>
    <row r="17" spans="1:8" x14ac:dyDescent="0.35">
      <c r="A17" s="11" t="s">
        <v>10</v>
      </c>
      <c r="B17" s="15">
        <v>0.08</v>
      </c>
      <c r="C17" s="16">
        <f>B3/B6</f>
        <v>0.1654868070239956</v>
      </c>
      <c r="D17" s="17">
        <f>B17*C17</f>
        <v>1.3238944561919649E-2</v>
      </c>
      <c r="E17" s="21">
        <v>0.08</v>
      </c>
      <c r="F17" s="16">
        <f>F3/F6</f>
        <v>0.21052631578947367</v>
      </c>
      <c r="G17" s="17">
        <f>E17*F17</f>
        <v>1.6842105263157894E-2</v>
      </c>
      <c r="H17" s="27" t="s">
        <v>17</v>
      </c>
    </row>
    <row r="18" spans="1:8" x14ac:dyDescent="0.35">
      <c r="A18" s="11"/>
      <c r="B18" s="12"/>
      <c r="C18" s="12"/>
      <c r="D18" s="17"/>
      <c r="E18" s="11"/>
      <c r="F18" s="12"/>
      <c r="G18" s="17"/>
      <c r="H18" s="27"/>
    </row>
    <row r="19" spans="1:8" x14ac:dyDescent="0.35">
      <c r="A19" s="11" t="s">
        <v>11</v>
      </c>
      <c r="B19" s="15">
        <v>0.09</v>
      </c>
      <c r="C19" s="16">
        <f>B4/B6</f>
        <v>0.25282706628665991</v>
      </c>
      <c r="D19" s="17">
        <f>B19*C19</f>
        <v>2.2754435965799392E-2</v>
      </c>
      <c r="E19" s="21">
        <v>0.09</v>
      </c>
      <c r="F19" s="16">
        <f>F4/F6</f>
        <v>0.32163742690058478</v>
      </c>
      <c r="G19" s="17">
        <f>E19*F19</f>
        <v>2.8947368421052628E-2</v>
      </c>
      <c r="H19" s="27" t="s">
        <v>18</v>
      </c>
    </row>
    <row r="20" spans="1:8" x14ac:dyDescent="0.35">
      <c r="A20" s="11"/>
      <c r="B20" s="12"/>
      <c r="C20" s="12"/>
      <c r="D20" s="17"/>
      <c r="E20" s="11"/>
      <c r="F20" s="12"/>
      <c r="G20" s="17"/>
      <c r="H20" s="27"/>
    </row>
    <row r="21" spans="1:8" x14ac:dyDescent="0.35">
      <c r="A21" s="11" t="s">
        <v>12</v>
      </c>
      <c r="B21" s="15">
        <v>0.4</v>
      </c>
      <c r="C21" s="16">
        <f>B5/B6</f>
        <v>0.36774846005332351</v>
      </c>
      <c r="D21" s="17">
        <f>B21*C21</f>
        <v>0.14709938402132941</v>
      </c>
      <c r="E21" s="21">
        <v>0.4</v>
      </c>
      <c r="F21" s="16">
        <f>F5/F6</f>
        <v>0.46783625730994149</v>
      </c>
      <c r="G21" s="17">
        <f>E21*F21</f>
        <v>0.1871345029239766</v>
      </c>
      <c r="H21" s="27" t="s">
        <v>19</v>
      </c>
    </row>
    <row r="22" spans="1:8" x14ac:dyDescent="0.35">
      <c r="A22" s="11"/>
      <c r="B22" s="12"/>
      <c r="C22" s="12"/>
      <c r="D22" s="14"/>
      <c r="E22" s="11"/>
      <c r="F22" s="12"/>
      <c r="G22" s="14"/>
      <c r="H22" s="27"/>
    </row>
    <row r="23" spans="1:8" ht="15" thickBot="1" x14ac:dyDescent="0.4">
      <c r="A23" s="18"/>
      <c r="B23" s="24" t="s">
        <v>14</v>
      </c>
      <c r="C23" s="19"/>
      <c r="D23" s="22">
        <f>SUM(D15:D21)</f>
        <v>0.18309276454904844</v>
      </c>
      <c r="E23" s="25" t="s">
        <v>14</v>
      </c>
      <c r="F23" s="19"/>
      <c r="G23" s="23">
        <f>SUM(G15:G21)</f>
        <v>0.23292397660818712</v>
      </c>
      <c r="H23" s="28"/>
    </row>
    <row r="26" spans="1:8" x14ac:dyDescent="0.35">
      <c r="H26" t="s">
        <v>23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Ülesanne lahendusega</vt:lpstr>
      <vt:lpstr>Sheet2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Stelmak</dc:creator>
  <cp:lastModifiedBy>Inga Stelmak</cp:lastModifiedBy>
  <dcterms:created xsi:type="dcterms:W3CDTF">2017-02-27T09:20:09Z</dcterms:created>
  <dcterms:modified xsi:type="dcterms:W3CDTF">2022-03-18T08:08:52Z</dcterms:modified>
</cp:coreProperties>
</file>